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15120" windowHeight="8010" activeTab="0"/>
  </bookViews>
  <sheets>
    <sheet name="расходный материал" sheetId="1" r:id="rId1"/>
    <sheet name="Лист1" sheetId="2" r:id="rId2"/>
  </sheets>
  <definedNames/>
  <calcPr fullCalcOnLoad="1"/>
</workbook>
</file>

<file path=xl/sharedStrings.xml><?xml version="1.0" encoding="utf-8"?>
<sst xmlns="http://schemas.openxmlformats.org/spreadsheetml/2006/main" count="156" uniqueCount="64">
  <si>
    <t>ИТОГО</t>
  </si>
  <si>
    <t>Категории</t>
  </si>
  <si>
    <t>Цены/поставщики</t>
  </si>
  <si>
    <t>Средняя цена</t>
  </si>
  <si>
    <t>Начальная цена</t>
  </si>
  <si>
    <t>Наименование</t>
  </si>
  <si>
    <t>Х</t>
  </si>
  <si>
    <t>Характеристика</t>
  </si>
  <si>
    <t>Цена за единицу</t>
  </si>
  <si>
    <t>Итого</t>
  </si>
  <si>
    <t>В цену товара включены расходы: на упаковку, погрузку, доставку, разгрузку,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</si>
  <si>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Номер п/п</t>
  </si>
  <si>
    <t>Наименование  поставщика</t>
  </si>
  <si>
    <t>Адрес</t>
  </si>
  <si>
    <t>Телефон</t>
  </si>
  <si>
    <t>Исполнитель: экономист отдела материально-технического снабжения</t>
  </si>
  <si>
    <t>тел/факс. 8(34675) 6-79-98</t>
  </si>
  <si>
    <t>e-mail: mtsucgb@mail.ru</t>
  </si>
  <si>
    <r>
      <t xml:space="preserve">Способ размещения заказа                    </t>
    </r>
    <r>
      <rPr>
        <i/>
        <sz val="11"/>
        <color indexed="8"/>
        <rFont val="Calibri"/>
        <family val="2"/>
      </rPr>
      <t xml:space="preserve"> Открытый аукцион в электронной форме</t>
    </r>
  </si>
  <si>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</si>
  <si>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 xml:space="preserve">Дата, номер коммерческого предложения </t>
  </si>
  <si>
    <t>Начальник ОМТС    _________________О.В.Кажуро</t>
  </si>
  <si>
    <t>Обоснование расчета начальной (максимальной) цены гражданско-правового договора на  приобретение медицинского оборудования за счет средств от приносящей доход деятельности на второй квартал 2012 года  для нужд отделения медицинской профилактики
 МБЛПУ «ЦГБ г. Югорска»</t>
  </si>
  <si>
    <t>Количество, шт.</t>
  </si>
  <si>
    <t>Количество, набор</t>
  </si>
  <si>
    <t>Технические характеристики: Окуляры Не менее 12,5х. Тип оптики в окулярах Широкоугольная апохроматическая. Материал  линз в окулярах стекло. Просветляющее покрытие на линзах окуляров Наличие. Диаметр линз в окулярах должен обеспечивать хорошее поле зрения. Не менее 21мм. Внешний диаметр окуляров  Не менее 40 мм. Механизм на окулярах, позволяющий работать как в очках, так и без очков, должен быть выполнен сдвижным, из твердого черного медицинского пластика Наличие. Минимальное межзрачковое расстояние Не более 48.5, Максимальное межзрачковое расстояние Не менее 80 мм. Регулировка межзрачкового расстояния Плавная, с механической связью правого и левого окуляров
Возможность отсоединения окуляров от увеличительного блока(технология легкого доступа одним винтом) Наличие. Крепление защитного экрана выполнено на кронштейн микроскопа, под окулярами, для защиты пациентов от дыхания врача Наличие. Микроскоп Галлилея Наличие. Поворот микроскопа вокруг оси с фиксатором положения под обе руки Наличие. Изменение увеличения путем вращения барабана Наличие. Увеличение барабана, крат В диапазоне не более 10 и не менее 25, не менее 3-х ступеней. Материал  линзы в барабане  Стекло. Просветляющее покрытие на линзах барабана Наличие. Диаметр выходной линзы микроскопа Не менее 42 мм. Материал  линзы микроскопа  Стекло. Просветляющее покрытие на линзах микроскопа  Наличие. Оптическое разрешение при увеличении 10 крат Не менее 76 линий на миллиметр. Регулировка диоптрий, диапазон не уже  От -5 до  +5D
Тип осветителя Нижний. Подача напряжения на осветитель через безопасный двухштырьковый разъем, с поворачивающейся втулкой для надежной фиксации Наличие. Корпус осветителя выполнен из материала с высокой теплопроводностью  Металл. Осветитель пыле и влагозащищен благодаря отсутствию сквозных незакрывающихся отверстий в корпусе Наличие
Поворот осветителя плавный Наличие. Поворотный осветитель имеет стопор  как под правую, так и под левую руку Наличие. Шкала поворота осветителя должна быть выполнена единой от 0 до 90 и от 90 до 0 градусов Наличие. Шаг градуировки шкалы поворота осветителя Не более 5 градусов. Максимальный поворот щели Не менее 180 градусов. Минимальная ширина щели Не более 0 мм. Максимальная ширина щели Не менее 13.5мм. Минимальная длина щели Не более 0 мм. Максимальная  длина щели  Не менее 13.5мм. Оптическая система подавления дифракционных аномалий Наличие. Апертура щели В диапазоне не более 0 и не менее 13 мм. Шаг градуировки шкалы  поворота щели Не более 5 градусов. Длина шкалы поворота щели Не менее 180 градусов. Пружинный фиксатор для центрального положения блока поворота щели  Наличие. Колесо регулировки ширины щели на управляющем блоке  Наличие. Соосное расположение  рукояток по обеим сторонам блока управления щелью Наличие. Колесо выбора светофильтра на поворотном блоке Наличие. Колесо выбора апертуры щели на поворотном блоке Наличие. Тип источника света Галогенная лампа не менее 6В, 20Вт. Параметры лампы не уникальны для обеспечения доступности ее в продаже Наличие. Подходящая лампа производится известным производителем Наличие. Ширина выходной линзы осветителя Не менее 9 мм. Высота выходной линзы осветителя Не менее 22 мм. Встроенные защитные и диагностические фильтры - Синий кобальтовый; - Зеленый; - Теплопоглощающий. Плавная регулировка яркости Наличие. Ход ручки регулировки яркости, для обеспечения плавности регулировки,  Не менее 300 градусов. Отдельная крышка отсека лампы для быстрой смены лампы Наличие. Крепление крышки отсека для лампы одним винтом Наличие. Высота крышки отсека для лампы Не более 41 мм. Ширина крышки отсека для лампы Не более 55 мм
Диаметр отверстия юстировочной палочки Не более 8мм
Вал основания выполнен на  подшипнике качения, шариковом, с цилиндрической обоймой  и с пластиковыми шестернями для обеспечения бесшумного и плавного перемещения Наличие
Опорная пластина джойстика выполнена из пластика, для обеспечения износостойкости поверхности столешницы  Наличие
Материал джойстика  Металл
Материал уплотнителя джойстика Медицинская резина, с рельефным покрытием
Материал блока подбородника Металл
Материал втулки для регулировки высоты упора подбородка  Бронза
Материал лобного упора Пластик
Упор для подбородка выполнен из пластмассы эргономичной формы, допускающей работу с пациентами, использующими зубные протезы Наличие
Регулируемые по высоте ручки для пациента Не менее 2 шт.
Материал ручек для пациента Пластик
Металлические втулки для крепления ручек к направляющим Не менее 2 шт.
Фиксационная метка на металлическом кронштейне с возможностью изгиба Наличие
Тип фиксационной метки Микролампа накаливания
Цвет фиксационной метки Белый
Длина блока питания Не более 120 мм
Ширина блока питания Не более 200 мм
Высота блока питания Не более 90 мм
Безопасный разъем для подключения лампы  Штырькового типа, без фиксатора
Минимальное входное напряжение блока питания,  Не более 90В
Максимальное входное  напряжение блока питания Не менее 250В
Минимальная входная частота блока питания Не более 50Гц 
Максимальная входная частота блока питания Не менее 60Гц
Шнур питания двух стандартов, европейский и американский, в комплекте Наличие
Длина шнура питания европейского стандарта  Не менее 2.5 метров
Регулировка яркости плавная, на корпусе блока питания, рядом с выключателем питания Наличие
Материал ручек регулировки Пластик с ребристой поверхностью
На каждой ручке выполнено не менее 12 ребер для того, чтобы не допустить проскальзывания Наличие
Блок питания смонтирован снизу столешницы, под левой рукой врача  Наличие
Тип крепления столешницы, для монтажа на стол Штыревое
Диаметр крепления столешницы, для монтажа на стол Не более 19 мм
Длина крепления столешницы, для монтажа на стол Не менее 46 мм
Длина столешницы Не более 320 мм
Ширина столешницы Не более 470 мм
Высота столешницы Не более 27 мм
Количество винтовых соединений для крепления опорной пластины для джойстика к столешнице Не менее 4 шт
Материал опорной пластины для джойстика Пластик  с сформированным микрорельефом
Материал направляющих полозьев Пластик
Количество фиксаторов для чехлов на каждой направляющей Не менее 2 шт
Материал чехлов для полозьев Пластик
Количество зубцов на каждой из направляющих Не менее 36 шт.
Количество винтовых соединений направляющей к столешнице  Не менее 2 щт
Расстояние от направляющих до края столешницы Не более 80 мм
Диаметр колес для перемещения лампы по направляющим Не менее 40мм
Количество зубцов на каждом колесе для перемещения лампы по направляющим  Не менее 36 шт.
Материал соединения всех модулей лампы Металл
Диапазон продольного горизонтального перемещения,  Не менее  90 мм 
Диапазон бокового горизонтального перемещения,  Не менее 107 мм
Диапазон вертикального перемещения,  Не менее  30 мм
Диапазон перемещения подбородника,  Не менее  80 мм
Вес упаковочный,  Не более  23,7 кг
Принадлежности: 
Фокусный стержень 1 шт.
Набор шестигранных ключей (3 шт. в наборе) 1 комплект
Пылезащитный чехол 1 шт.
Лампа галогеновая основная 1 шт.
Чехол для направляющей 2 шт.
Запасной предохранитель 2 шт.
Упаковка бумаги для подбородника Не менее 50 листов.</t>
  </si>
  <si>
    <t>Материал — нержавеющая сталь. Предназначен для измерения углов движений в суставах, а также для определения кривизны оси конечности и позвоночника.</t>
  </si>
  <si>
    <t>ООО "Фирма Квазар"</t>
  </si>
  <si>
    <t>620086, г.Екатеринбург, ул.Радищева, д.60А, оф.204</t>
  </si>
  <si>
    <t>8(343) 233-75-27</t>
  </si>
  <si>
    <t>ООО "Уральская Ватная Компания"
ООО "Уралпоставка"</t>
  </si>
  <si>
    <t>Вх.№382 от 19.04.2012г.
Вх.№379 от 16.04.2012г.</t>
  </si>
  <si>
    <t>624001, Свердловская обл., Сысертский р-он, г.Арамиль, 25км. Челябинского тракта
620010, г.Екатеринбург, ул.Грибоедова, д.2, оф.41</t>
  </si>
  <si>
    <t>8(343) 297-19-09
8-982-621-99-03</t>
  </si>
  <si>
    <t>ООО "МедиРон"
ООО "Фармресурс"</t>
  </si>
  <si>
    <t>Вх.№384 от 19.04.2012г.
Вх.№380 от 16.04.2012г.</t>
  </si>
  <si>
    <t>620039, г.Екатеринбург, ул.XXII Партсъезда, д.15.
620219, г.Екатеринбург, ул.Мамина-Сибиряка, д.58</t>
  </si>
  <si>
    <t>8(343) 330-77-10
8(343) 350-44-88</t>
  </si>
  <si>
    <t>Вх.№383 от 16.04.2012г.
Вх.№381 от 16.04.2012г.</t>
  </si>
  <si>
    <t>Срок действия цен до 31.12.2012 года</t>
  </si>
  <si>
    <t>Шувалова Марина Олеговна</t>
  </si>
  <si>
    <t>Начальная (максимальная) цена: 518 282 (Пятьсот восемнадцать тысяч двести восемьдесят два рубля) 00 копеек.</t>
  </si>
  <si>
    <t>И.о. главного врача                      _________________ В.В. Быков</t>
  </si>
  <si>
    <t>Дата составления сводной таблицы 16 мая 2012 года</t>
  </si>
  <si>
    <t>Для измерения мышечной силы кисти руки человека. Основные возможности:  автоматическая установка нуля автономное питание два режима работы: обычный и экономичный – автоматическое отключение питания при неиспользовании. Технические характеристики: Наибольший предел измерения (НПИ), даН – 150; Наименьший предел измерения (НмПИ), даН – 2; Цена поверочного деления (е) и дискретность отсчета (dd), даН – 0,5. Габаритные размеры динамометра, мм, не более – 110х70х25. Масса, кг – 0,2±0,1. Рабочий диапазон температур – -10° до +40°C.</t>
  </si>
  <si>
    <t>Динамометр медицинский ДЭР 150-0,5 или эквивалент</t>
  </si>
  <si>
    <t>Негатоскоп НМ-2 или эквивалент</t>
  </si>
  <si>
    <t>Для просмотра рентгеновских снимков и негативов в проходящем свете. Пластиковый корпус с установленными в нем энергосберегающими лампами с выключателем и экраном из оргстекла. Экран с двумя зонами. Размер негатоскопа 560х125х800, размер просмотрового поля  430х760. напряжение - 220 В, 50 Гц. Тип ламп - люминесцентная 15W, максимальная яркость свечения просмотрового экрана кд/м2 – не менее 2900, неравномерность яркости, % - не менее 30, время установления рабочего режима, с – 5. средняя наработка на отказ То, Ч – не менее 8000. Средний срок службы до списания, Т сл, лет - не менее 15</t>
  </si>
  <si>
    <t>Отоскоп</t>
  </si>
  <si>
    <t xml:space="preserve">Карманный отоскоп c рукояткой для 2-х батареек и комплектом воронок. Технические характеристики: - освещение с ксенон-галогеновой технологией; - яркий свет без теней и рефлексов; - шарнирное обзорное окно с 3х кратным увеличением; - 2 части: рукоятка и головка;  - ударостойкий хромированный поликарбоновый корпус для прочности;  - наличие сменной лупы с 2,5-кратным увеличением; -наличие безопасного и удобного коннектора для пневмоотоскопии; - наличие ушной воронки диаметром 4 мм и комплекта многоразовых воронок. </t>
  </si>
  <si>
    <t xml:space="preserve">Аудиометр (аудиотестер) ультразвуковой. Эхотест -02 или эквивалент
</t>
  </si>
  <si>
    <t>Для определения слуховой чувствительности пациента к ультразвуку. Ранняя и дифференциальная диагностика слуховых расстройств. Технические характеристики: • рабочая частота (100±5) кГц; • нестабильность рабочей частоты ±1%; • диапазон регулирования; выходной мощности (0-30) дБ; • дискретность регулирования; выходной мощности 1 дБ; • напряжение питание 220 В, 50 Гц; • потребляемая мощность 25 ВА; • габаритные размеры (220х160х90) мм; • масса не более 1,3 кг</t>
  </si>
  <si>
    <t>Кресло Барани</t>
  </si>
  <si>
    <t>Для проверки вестибулярного аппарата, путем вращения пациента вокруг своей оси. Изготавливается из сортовой стали и окрашивается порошковой краской. Для безопасности пациента имеет цепочку-застежку. Сидение безшовно обито медицинским кожзаменителем. Ручка вращатель установлена на втулках,  ось вращения на двух шарикоподшипниках. Высота – не менее 1580 мм; Ширина - не менее 600 мм; Глубина – не менее 600 мм; Высота сиденья от пола – не менее 530 мм; Масса не более 13кг.</t>
  </si>
  <si>
    <t xml:space="preserve">Набор пробных линз </t>
  </si>
  <si>
    <t>Металлический ободок с аккуратными ручками - Наличие. Материал оптики - Стекло. Маркировка значение оптической силы - Наличие. Не менее 266 сферических, призматических, астигматических и дополнительных линз - Наличие. фильтры и диафрагмы - Наличие. Прочный кейс с обивкой из кожезаменителя - Наличие. 40 пар линз сферических с отрицательной рефракцией от 0,12 до 20 дптр – Наличие. 40 пар линз сферических с положительной рефракцией от 0,12 до 20 дптр – Наличие. 20 пар линз астигматических с отрицательной рефракцией от 0,25 до 6 дптр – Наличие. 20 пар линз астигматических с положительной рефракцией от 0,25 до 6 дптр – Наличие. 9 призматических линз - 0,5 – 2 шт; 1 – 2шт; 2 – 2 шт; 3, 4, 5, 6, 8,10 – по 1 шт. 12 вспомогательных линз. Красный фильтр, Зеленый фильтр, Maddox , Матовое стекло, Окклюдер, Точечное отверстие, Тонкая щель, piane lens, crossed line (2шт.), полуматированная линза (2 шт)</t>
  </si>
  <si>
    <t>Оправа пробная универсальная TF-3 или эквивалент</t>
  </si>
  <si>
    <t xml:space="preserve">Технические характеристики: Расстояние от осей правого и левого линзодержателей до вертикальной оси оправы (переносья) изменяется от 24 до 40 мм. Цена деления шкалы -1 мм. Градусные циферблатные шкалы (шкала по ТАБО) отградуированы от 0 до 180. Цена деления 5°. Количество обойм с пробными очковыми линзами и необходимыми элементами, устанавливаемых в линзодержатель пробной оправы - до 5. Длина заушника изменяется от 100 до 135 мм. Габаритные размеры – не более 145х88х47 мм. Масса - не более 60 г. </t>
  </si>
  <si>
    <t>Офтальмоскоп ручной mini 3000 или эквивалент</t>
  </si>
  <si>
    <t>Портативный прямой офтальмоскоп эффективен при проведении офтальмоскопии в различных условиях. Функциональные возможности: Клипса с включателем / выключателем (On/Off). Надежен, выключается автоматически при помещении инструмента в карман. Улучшенная XHL ксенон-галогеновая технология. Яркий белый свет и качественное изображение. 5 разных апертур. Полнофункциональный инструмент. Диапазон линз от -20 до +20 диоптрий: положительные и отрицательные корригирующих линз -1, 2, 3, 4, 6, 8, 15, 20 дптр. 2части: рукоятка и головка. Высококачественная рукоятка: хромированная верхняя часть / качественный пластик. Ударопрочная, крепкая и нескользкая. Заменяемые батарейки. Тип АА. Колесо апертур: Большой круг для нормального исследования глазного дна. Малый круг для уменьшения рефлексов при малом зрачке. Фиксационная звезда для определения центрированной или нецентрированной фиксации. Полукруг для уменьшения рефлексов при малом зрачке. «Бескрасный» фильтр для повышения контрастности при исследовании cосудов. Офтальмоскоп поставляется в мягком футляре.</t>
  </si>
  <si>
    <t>Лампа щелевая с приборным столом XCEL 250 или эквивалент</t>
  </si>
  <si>
    <t>Угломер складной универсальный</t>
  </si>
  <si>
    <t>Облучатель-рециркулятор</t>
  </si>
  <si>
    <t>Облучатель – рециркулятор бактерицидный, ультрафиолетовый, закрытого типа, настенный. Для обеззараживания воздуха помещений. Безозоновые лампы низкого давления мощностью 30 W. Напряжением (220+ 22) В,  частотой 50 Гц. Мощность  не более 200 ВА. Облученность от источника УФ- излучения на расстоянии 5 см на длине волны в диапазоне (220-280) нм не менее 50 Вт/кв. м. Средний срок службы ламп не менее 8000 часов.  По электробезопасности рециркулятор соответствует требованиям ГОСТ 12.2.025 и выполнен по классу защиты 1 тип Н. Наружная  поверхность рециркулятора выполнена из металла, покрытого порошковой краской и ударопрочного, химически стойкого монолитного поликарбоната.</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</si>
</sst>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_р_."/>
    <numFmt numFmtId="166" formatCode="[$-FC19]d\ mmmm\ yyyy\ &quot;г.&quot;"/>
    <numFmt numFmtId="167" formatCode="#,##0.0_р_."/>
    <numFmt numFmtId="168" formatCode="#,##0.000"/>
    <numFmt numFmtId="169" formatCode="#,##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0.0000"/>
    <numFmt numFmtId="175" formatCode="0.000"/>
  </numFmts>
  <fonts count="39">
    <font>
      <sz val="11"/>
      <color theme="1"/>
      <name val="Calibri"/>
      <family val="2"/>
    </font>
    <font>
      <sz val="11"/>
      <color indexed="8"/>
      <name val="Calibri"/>
      <family val="2"/>
    </font>
    <font>
      <u val="single"/>
      <sz val="16.5"/>
      <color indexed="12"/>
      <name val="Calibri"/>
      <family val="2"/>
    </font>
    <font>
      <u val="single"/>
      <sz val="16.5"/>
      <color indexed="36"/>
      <name val="Calibri"/>
      <family val="2"/>
    </font>
    <font>
      <b/>
      <sz val="11"/>
      <color indexed="8"/>
      <name val="Calibri"/>
      <family val="2"/>
    </font>
    <font>
      <i/>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thin"/>
      <top/>
      <bottom style="thin"/>
    </border>
    <border>
      <left style="thin"/>
      <right style="thin"/>
      <top style="medium"/>
      <bottom style="thin"/>
    </border>
    <border>
      <left/>
      <right style="medium"/>
      <top style="medium"/>
      <bottom style="thin"/>
    </border>
    <border>
      <left style="thin"/>
      <right>
        <color indexed="63"/>
      </right>
      <top/>
      <bottom style="thin"/>
    </border>
    <border>
      <left/>
      <right style="medium"/>
      <top/>
      <bottom style="thin"/>
    </border>
    <border>
      <left style="thin"/>
      <right style="thin"/>
      <top style="thin"/>
      <bottom style="thin"/>
    </border>
    <border>
      <left/>
      <right style="medium"/>
      <top style="thin"/>
      <bottom style="thin"/>
    </border>
    <border>
      <left style="medium"/>
      <right style="medium"/>
      <top style="medium"/>
      <bottom style="medium"/>
    </border>
    <border>
      <left/>
      <right style="medium"/>
      <top style="medium"/>
      <bottom style="medium"/>
    </border>
    <border>
      <left style="thin"/>
      <right/>
      <top style="thin"/>
      <bottom style="thin"/>
    </border>
    <border>
      <left style="medium"/>
      <right style="medium"/>
      <top style="medium"/>
      <bottom/>
    </border>
    <border>
      <left style="medium"/>
      <right style="medium"/>
      <top/>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thin"/>
      <right/>
      <top style="medium"/>
      <bottom style="thin"/>
    </border>
    <border>
      <left/>
      <right/>
      <top style="medium"/>
      <bottom style="thin"/>
    </border>
    <border>
      <left style="medium"/>
      <right/>
      <top style="medium"/>
      <bottom style="medium"/>
    </border>
    <border>
      <left/>
      <right/>
      <top style="thin"/>
      <bottom style="thin"/>
    </border>
    <border>
      <left>
        <color indexed="63"/>
      </left>
      <right>
        <color indexed="63"/>
      </right>
      <top>
        <color indexed="63"/>
      </top>
      <bottom style="medium"/>
    </border>
    <border>
      <left/>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0" fontId="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 fillId="0" borderId="0" applyNumberFormat="0" applyFill="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32" borderId="0" applyNumberFormat="0" applyBorder="0" applyAlignment="0" applyProtection="0"/>
  </cellStyleXfs>
  <cellXfs count="51">
    <xf numFmtId="0" fontId="0" fillId="0" borderId="0" xfId="0" applyFont="1"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vertical="center" wrapText="1"/>
    </xf>
    <xf numFmtId="0" fontId="0" fillId="0" borderId="13"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8" xfId="0" applyBorder="1" applyAlignment="1">
      <alignment horizontal="center" vertical="center" wrapText="1"/>
    </xf>
    <xf numFmtId="165" fontId="0" fillId="0" borderId="13" xfId="0" applyNumberFormat="1" applyBorder="1" applyAlignment="1">
      <alignment horizontal="center"/>
    </xf>
    <xf numFmtId="165" fontId="0" fillId="0" borderId="18" xfId="0" applyNumberFormat="1" applyBorder="1" applyAlignment="1">
      <alignment horizontal="center"/>
    </xf>
    <xf numFmtId="165" fontId="0" fillId="0" borderId="19" xfId="0" applyNumberFormat="1" applyBorder="1" applyAlignment="1">
      <alignment horizontal="center"/>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165" fontId="0" fillId="0" borderId="0" xfId="0" applyNumberFormat="1" applyBorder="1" applyAlignment="1">
      <alignment horizontal="center"/>
    </xf>
    <xf numFmtId="0" fontId="0" fillId="0" borderId="0" xfId="0" applyNumberFormat="1" applyAlignment="1">
      <alignment horizontal="left" vertical="center" wrapText="1"/>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0" xfId="0" applyBorder="1" applyAlignment="1">
      <alignment/>
    </xf>
    <xf numFmtId="0" fontId="0" fillId="0" borderId="0" xfId="0" applyAlignment="1">
      <alignment vertical="top"/>
    </xf>
    <xf numFmtId="0" fontId="38" fillId="0" borderId="0" xfId="0" applyFont="1" applyAlignment="1">
      <alignment/>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2" xfId="0" applyBorder="1" applyAlignment="1">
      <alignment horizontal="center" vertical="center" wrapText="1"/>
    </xf>
    <xf numFmtId="4" fontId="0" fillId="0" borderId="0" xfId="0" applyNumberFormat="1" applyAlignment="1">
      <alignment/>
    </xf>
    <xf numFmtId="44" fontId="38" fillId="0" borderId="23" xfId="43" applyFont="1" applyBorder="1" applyAlignment="1">
      <alignment horizontal="center" vertical="center" wrapText="1"/>
    </xf>
    <xf numFmtId="44" fontId="38" fillId="0" borderId="24" xfId="43" applyFont="1" applyBorder="1" applyAlignment="1">
      <alignment horizontal="center" vertical="center" wrapText="1"/>
    </xf>
    <xf numFmtId="44" fontId="38" fillId="0" borderId="25" xfId="43" applyFont="1"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25" xfId="0" applyBorder="1" applyAlignment="1">
      <alignment horizontal="center" vertical="center" wrapText="1"/>
    </xf>
    <xf numFmtId="0" fontId="0" fillId="0" borderId="27" xfId="0" applyBorder="1" applyAlignment="1">
      <alignment horizontal="center" vertical="center" wrapText="1"/>
    </xf>
    <xf numFmtId="0" fontId="0" fillId="0" borderId="31" xfId="0" applyBorder="1" applyAlignment="1">
      <alignment horizontal="center" vertical="center" wrapText="1"/>
    </xf>
    <xf numFmtId="0" fontId="0" fillId="0" borderId="21" xfId="0" applyBorder="1" applyAlignment="1">
      <alignment horizontal="center" vertical="center" wrapText="1"/>
    </xf>
    <xf numFmtId="0" fontId="38" fillId="0" borderId="0" xfId="0" applyFont="1" applyAlignment="1">
      <alignment horizontal="left"/>
    </xf>
    <xf numFmtId="0" fontId="0" fillId="0" borderId="22" xfId="0" applyBorder="1" applyAlignment="1">
      <alignment horizontal="center" vertical="center" wrapText="1"/>
    </xf>
    <xf numFmtId="0" fontId="0" fillId="0" borderId="32" xfId="0" applyBorder="1" applyAlignment="1">
      <alignment horizontal="center" vertical="center" wrapText="1"/>
    </xf>
    <xf numFmtId="0" fontId="0" fillId="0" borderId="0" xfId="0" applyNumberFormat="1" applyAlignment="1">
      <alignment horizontal="left" vertical="center" wrapText="1"/>
    </xf>
    <xf numFmtId="0" fontId="0" fillId="0" borderId="33" xfId="0" applyBorder="1" applyAlignment="1">
      <alignment horizontal="center"/>
    </xf>
    <xf numFmtId="0" fontId="0" fillId="0" borderId="34" xfId="0"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9"/>
  <sheetViews>
    <sheetView tabSelected="1" zoomScalePageLayoutView="0" workbookViewId="0" topLeftCell="A1">
      <selection activeCell="E57" sqref="E57"/>
    </sheetView>
  </sheetViews>
  <sheetFormatPr defaultColWidth="9.140625" defaultRowHeight="15"/>
  <cols>
    <col min="1" max="1" width="17.8515625" style="0" customWidth="1"/>
    <col min="2" max="2" width="27.28125" style="0" customWidth="1"/>
    <col min="3" max="3" width="26.7109375" style="0" customWidth="1"/>
    <col min="4" max="4" width="38.421875" style="0" customWidth="1"/>
    <col min="5" max="5" width="13.421875" style="0" customWidth="1"/>
    <col min="6" max="6" width="15.421875" style="0" customWidth="1"/>
    <col min="8" max="8" width="10.00390625" style="0" bestFit="1" customWidth="1"/>
  </cols>
  <sheetData>
    <row r="1" spans="1:6" ht="46.5" customHeight="1">
      <c r="A1" s="37" t="s">
        <v>22</v>
      </c>
      <c r="B1" s="37"/>
      <c r="C1" s="37"/>
      <c r="D1" s="37"/>
      <c r="E1" s="37"/>
      <c r="F1" s="37"/>
    </row>
    <row r="2" spans="1:6" ht="15">
      <c r="A2" s="38"/>
      <c r="B2" s="38"/>
      <c r="C2" s="38"/>
      <c r="D2" s="38"/>
      <c r="E2" s="38"/>
      <c r="F2" s="38"/>
    </row>
    <row r="3" spans="3:6" ht="15.75" thickBot="1">
      <c r="C3" s="49" t="s">
        <v>18</v>
      </c>
      <c r="D3" s="49"/>
      <c r="E3" s="49"/>
      <c r="F3" s="49"/>
    </row>
    <row r="4" spans="1:6" ht="15.75" thickBot="1">
      <c r="A4" s="35" t="s">
        <v>1</v>
      </c>
      <c r="B4" s="43" t="s">
        <v>2</v>
      </c>
      <c r="C4" s="50"/>
      <c r="D4" s="50"/>
      <c r="E4" s="35" t="s">
        <v>3</v>
      </c>
      <c r="F4" s="35" t="s">
        <v>4</v>
      </c>
    </row>
    <row r="5" spans="1:6" ht="15.75" thickBot="1">
      <c r="A5" s="36"/>
      <c r="B5" s="1">
        <v>1</v>
      </c>
      <c r="C5" s="2">
        <v>2</v>
      </c>
      <c r="D5" s="3">
        <v>3</v>
      </c>
      <c r="E5" s="36"/>
      <c r="F5" s="36"/>
    </row>
    <row r="6" spans="1:6" ht="16.5" customHeight="1">
      <c r="A6" s="4" t="s">
        <v>5</v>
      </c>
      <c r="B6" s="39" t="s">
        <v>45</v>
      </c>
      <c r="C6" s="40"/>
      <c r="D6" s="40"/>
      <c r="E6" s="5" t="s">
        <v>6</v>
      </c>
      <c r="F6" s="6" t="s">
        <v>6</v>
      </c>
    </row>
    <row r="7" spans="1:6" ht="107.25" customHeight="1">
      <c r="A7" s="7" t="s">
        <v>7</v>
      </c>
      <c r="B7" s="46" t="s">
        <v>44</v>
      </c>
      <c r="C7" s="47"/>
      <c r="D7" s="47"/>
      <c r="E7" s="8"/>
      <c r="F7" s="9"/>
    </row>
    <row r="8" spans="1:6" ht="15.75" customHeight="1">
      <c r="A8" s="26" t="s">
        <v>23</v>
      </c>
      <c r="B8" s="46">
        <v>1</v>
      </c>
      <c r="C8" s="47"/>
      <c r="D8" s="47"/>
      <c r="E8" s="10" t="s">
        <v>6</v>
      </c>
      <c r="F8" s="11" t="s">
        <v>6</v>
      </c>
    </row>
    <row r="9" spans="1:6" ht="15">
      <c r="A9" s="12" t="s">
        <v>8</v>
      </c>
      <c r="B9" s="13">
        <v>5500</v>
      </c>
      <c r="C9" s="13">
        <v>6000</v>
      </c>
      <c r="D9" s="13">
        <v>5200</v>
      </c>
      <c r="E9" s="14">
        <f>(B9+C9+D9)/3</f>
        <v>5566.666666666667</v>
      </c>
      <c r="F9" s="15">
        <f>E9</f>
        <v>5566.666666666667</v>
      </c>
    </row>
    <row r="10" spans="1:6" ht="15.75" thickBot="1">
      <c r="A10" s="12" t="s">
        <v>9</v>
      </c>
      <c r="B10" s="14">
        <f>B8*B9</f>
        <v>5500</v>
      </c>
      <c r="C10" s="14">
        <f>B8*C9</f>
        <v>6000</v>
      </c>
      <c r="D10" s="14">
        <f>D9*B8</f>
        <v>5200</v>
      </c>
      <c r="E10" s="14">
        <f>E9*B8</f>
        <v>5566.666666666667</v>
      </c>
      <c r="F10" s="15">
        <f>E10</f>
        <v>5566.666666666667</v>
      </c>
    </row>
    <row r="11" spans="1:6" ht="16.5" customHeight="1">
      <c r="A11" s="4" t="s">
        <v>5</v>
      </c>
      <c r="B11" s="39" t="s">
        <v>46</v>
      </c>
      <c r="C11" s="40"/>
      <c r="D11" s="40"/>
      <c r="E11" s="5" t="s">
        <v>6</v>
      </c>
      <c r="F11" s="6" t="s">
        <v>6</v>
      </c>
    </row>
    <row r="12" spans="1:6" ht="111" customHeight="1">
      <c r="A12" s="7" t="s">
        <v>7</v>
      </c>
      <c r="B12" s="46" t="s">
        <v>47</v>
      </c>
      <c r="C12" s="47"/>
      <c r="D12" s="47"/>
      <c r="E12" s="8"/>
      <c r="F12" s="9"/>
    </row>
    <row r="13" spans="1:6" ht="15">
      <c r="A13" s="26" t="s">
        <v>23</v>
      </c>
      <c r="B13" s="46">
        <v>2</v>
      </c>
      <c r="C13" s="47"/>
      <c r="D13" s="47"/>
      <c r="E13" s="10" t="s">
        <v>6</v>
      </c>
      <c r="F13" s="11" t="s">
        <v>6</v>
      </c>
    </row>
    <row r="14" spans="1:6" ht="15">
      <c r="A14" s="12" t="s">
        <v>8</v>
      </c>
      <c r="B14" s="13">
        <v>7000</v>
      </c>
      <c r="C14" s="13">
        <v>6000</v>
      </c>
      <c r="D14" s="13">
        <v>6500</v>
      </c>
      <c r="E14" s="14">
        <f>(B14+C14+D14)/3</f>
        <v>6500</v>
      </c>
      <c r="F14" s="15">
        <f>E14</f>
        <v>6500</v>
      </c>
    </row>
    <row r="15" spans="1:6" ht="15.75" thickBot="1">
      <c r="A15" s="12" t="s">
        <v>9</v>
      </c>
      <c r="B15" s="14">
        <f>B13*B14</f>
        <v>14000</v>
      </c>
      <c r="C15" s="14">
        <f>B13*C14</f>
        <v>12000</v>
      </c>
      <c r="D15" s="14">
        <f>D14*B13</f>
        <v>13000</v>
      </c>
      <c r="E15" s="14">
        <f>E14*B13</f>
        <v>13000</v>
      </c>
      <c r="F15" s="15">
        <f>E15</f>
        <v>13000</v>
      </c>
    </row>
    <row r="16" spans="1:6" ht="16.5" customHeight="1">
      <c r="A16" s="4" t="s">
        <v>5</v>
      </c>
      <c r="B16" s="39" t="s">
        <v>48</v>
      </c>
      <c r="C16" s="40"/>
      <c r="D16" s="40"/>
      <c r="E16" s="5" t="s">
        <v>6</v>
      </c>
      <c r="F16" s="6" t="s">
        <v>6</v>
      </c>
    </row>
    <row r="17" spans="1:6" ht="93.75" customHeight="1">
      <c r="A17" s="7" t="s">
        <v>7</v>
      </c>
      <c r="B17" s="46" t="s">
        <v>49</v>
      </c>
      <c r="C17" s="47"/>
      <c r="D17" s="47"/>
      <c r="E17" s="8"/>
      <c r="F17" s="9"/>
    </row>
    <row r="18" spans="1:6" ht="14.25" customHeight="1">
      <c r="A18" s="26" t="s">
        <v>23</v>
      </c>
      <c r="B18" s="46">
        <v>1</v>
      </c>
      <c r="C18" s="47"/>
      <c r="D18" s="47"/>
      <c r="E18" s="10" t="s">
        <v>6</v>
      </c>
      <c r="F18" s="11" t="s">
        <v>6</v>
      </c>
    </row>
    <row r="19" spans="1:6" ht="15">
      <c r="A19" s="12" t="s">
        <v>8</v>
      </c>
      <c r="B19" s="13">
        <v>5000</v>
      </c>
      <c r="C19" s="13">
        <v>3800</v>
      </c>
      <c r="D19" s="13">
        <v>4200</v>
      </c>
      <c r="E19" s="14">
        <f>(B19+C19+D19)/3</f>
        <v>4333.333333333333</v>
      </c>
      <c r="F19" s="15">
        <f>E19</f>
        <v>4333.333333333333</v>
      </c>
    </row>
    <row r="20" spans="1:6" ht="15.75" thickBot="1">
      <c r="A20" s="12" t="s">
        <v>9</v>
      </c>
      <c r="B20" s="14">
        <f>B18*B19</f>
        <v>5000</v>
      </c>
      <c r="C20" s="14">
        <f>B18*C19</f>
        <v>3800</v>
      </c>
      <c r="D20" s="14">
        <f>D19*B18</f>
        <v>4200</v>
      </c>
      <c r="E20" s="14">
        <f>E19*B18</f>
        <v>4333.333333333333</v>
      </c>
      <c r="F20" s="15">
        <f>E20</f>
        <v>4333.333333333333</v>
      </c>
    </row>
    <row r="21" spans="1:6" ht="16.5" customHeight="1">
      <c r="A21" s="4" t="s">
        <v>5</v>
      </c>
      <c r="B21" s="39" t="s">
        <v>50</v>
      </c>
      <c r="C21" s="40"/>
      <c r="D21" s="40"/>
      <c r="E21" s="5" t="s">
        <v>6</v>
      </c>
      <c r="F21" s="6" t="s">
        <v>6</v>
      </c>
    </row>
    <row r="22" spans="1:6" ht="83.25" customHeight="1">
      <c r="A22" s="7" t="s">
        <v>7</v>
      </c>
      <c r="B22" s="46" t="s">
        <v>51</v>
      </c>
      <c r="C22" s="47"/>
      <c r="D22" s="47"/>
      <c r="E22" s="8"/>
      <c r="F22" s="9"/>
    </row>
    <row r="23" spans="1:8" ht="15.75" customHeight="1">
      <c r="A23" s="27" t="s">
        <v>23</v>
      </c>
      <c r="B23" s="46">
        <v>1</v>
      </c>
      <c r="C23" s="47"/>
      <c r="D23" s="47"/>
      <c r="E23" s="10" t="s">
        <v>6</v>
      </c>
      <c r="F23" s="11" t="s">
        <v>6</v>
      </c>
      <c r="H23" s="28"/>
    </row>
    <row r="24" spans="1:6" ht="15">
      <c r="A24" s="12" t="s">
        <v>8</v>
      </c>
      <c r="B24" s="13">
        <v>75000</v>
      </c>
      <c r="C24" s="13">
        <v>74000</v>
      </c>
      <c r="D24" s="13">
        <v>74800</v>
      </c>
      <c r="E24" s="14">
        <f>(B24+C24+D24)/3</f>
        <v>74600</v>
      </c>
      <c r="F24" s="15">
        <f>E24</f>
        <v>74600</v>
      </c>
    </row>
    <row r="25" spans="1:6" ht="15.75" thickBot="1">
      <c r="A25" s="12" t="s">
        <v>9</v>
      </c>
      <c r="B25" s="14">
        <f>B23*B24</f>
        <v>75000</v>
      </c>
      <c r="C25" s="14">
        <f>B23*C24</f>
        <v>74000</v>
      </c>
      <c r="D25" s="14">
        <f>D24*B23</f>
        <v>74800</v>
      </c>
      <c r="E25" s="14">
        <f>E24*B23</f>
        <v>74600</v>
      </c>
      <c r="F25" s="15">
        <f>E25</f>
        <v>74600</v>
      </c>
    </row>
    <row r="26" spans="1:8" ht="15.75" customHeight="1">
      <c r="A26" s="4" t="s">
        <v>5</v>
      </c>
      <c r="B26" s="39" t="s">
        <v>52</v>
      </c>
      <c r="C26" s="40"/>
      <c r="D26" s="40"/>
      <c r="E26" s="5" t="s">
        <v>6</v>
      </c>
      <c r="F26" s="6" t="s">
        <v>6</v>
      </c>
      <c r="H26" s="28"/>
    </row>
    <row r="27" spans="1:6" ht="96" customHeight="1">
      <c r="A27" s="7" t="s">
        <v>7</v>
      </c>
      <c r="B27" s="46" t="s">
        <v>53</v>
      </c>
      <c r="C27" s="47"/>
      <c r="D27" s="47"/>
      <c r="E27" s="8"/>
      <c r="F27" s="9"/>
    </row>
    <row r="28" spans="1:6" ht="15">
      <c r="A28" s="27" t="s">
        <v>23</v>
      </c>
      <c r="B28" s="46">
        <v>1</v>
      </c>
      <c r="C28" s="47"/>
      <c r="D28" s="47"/>
      <c r="E28" s="10" t="s">
        <v>6</v>
      </c>
      <c r="F28" s="11" t="s">
        <v>6</v>
      </c>
    </row>
    <row r="29" spans="1:6" ht="15">
      <c r="A29" s="12" t="s">
        <v>8</v>
      </c>
      <c r="B29" s="13">
        <v>19000</v>
      </c>
      <c r="C29" s="13">
        <v>18000</v>
      </c>
      <c r="D29" s="13">
        <v>19000</v>
      </c>
      <c r="E29" s="14">
        <f>(B29+C29+D29)/3</f>
        <v>18666.666666666668</v>
      </c>
      <c r="F29" s="15">
        <f>E29</f>
        <v>18666.666666666668</v>
      </c>
    </row>
    <row r="30" spans="1:6" ht="15.75" thickBot="1">
      <c r="A30" s="12" t="s">
        <v>9</v>
      </c>
      <c r="B30" s="14">
        <f>B28*B29</f>
        <v>19000</v>
      </c>
      <c r="C30" s="14">
        <f>B28*C29</f>
        <v>18000</v>
      </c>
      <c r="D30" s="14">
        <f>D29*B28</f>
        <v>19000</v>
      </c>
      <c r="E30" s="14">
        <f>E29*B28</f>
        <v>18666.666666666668</v>
      </c>
      <c r="F30" s="15">
        <f>E30</f>
        <v>18666.666666666668</v>
      </c>
    </row>
    <row r="31" spans="1:6" ht="18" customHeight="1">
      <c r="A31" s="4" t="s">
        <v>5</v>
      </c>
      <c r="B31" s="39" t="s">
        <v>54</v>
      </c>
      <c r="C31" s="40"/>
      <c r="D31" s="40"/>
      <c r="E31" s="5" t="s">
        <v>6</v>
      </c>
      <c r="F31" s="6" t="s">
        <v>6</v>
      </c>
    </row>
    <row r="32" spans="1:6" ht="159.75" customHeight="1">
      <c r="A32" s="7" t="s">
        <v>7</v>
      </c>
      <c r="B32" s="46" t="s">
        <v>55</v>
      </c>
      <c r="C32" s="47"/>
      <c r="D32" s="47"/>
      <c r="E32" s="8"/>
      <c r="F32" s="9"/>
    </row>
    <row r="33" spans="1:6" ht="15.75" customHeight="1">
      <c r="A33" s="27" t="s">
        <v>24</v>
      </c>
      <c r="B33" s="46">
        <v>1</v>
      </c>
      <c r="C33" s="47"/>
      <c r="D33" s="47"/>
      <c r="E33" s="10" t="s">
        <v>6</v>
      </c>
      <c r="F33" s="11" t="s">
        <v>6</v>
      </c>
    </row>
    <row r="34" spans="1:6" ht="15">
      <c r="A34" s="12" t="s">
        <v>8</v>
      </c>
      <c r="B34" s="13">
        <v>30000</v>
      </c>
      <c r="C34" s="13">
        <v>30000</v>
      </c>
      <c r="D34" s="13">
        <v>28800</v>
      </c>
      <c r="E34" s="14">
        <f>(B34+C34+D34)/3</f>
        <v>29600</v>
      </c>
      <c r="F34" s="15">
        <f>E34</f>
        <v>29600</v>
      </c>
    </row>
    <row r="35" spans="1:6" ht="15.75" thickBot="1">
      <c r="A35" s="12" t="s">
        <v>9</v>
      </c>
      <c r="B35" s="14">
        <f>B33*B34</f>
        <v>30000</v>
      </c>
      <c r="C35" s="14">
        <f>B33*C34</f>
        <v>30000</v>
      </c>
      <c r="D35" s="14">
        <f>D34*B33</f>
        <v>28800</v>
      </c>
      <c r="E35" s="14">
        <f>E34*B33</f>
        <v>29600</v>
      </c>
      <c r="F35" s="15">
        <f>E35</f>
        <v>29600</v>
      </c>
    </row>
    <row r="36" spans="1:6" ht="16.5" customHeight="1">
      <c r="A36" s="4" t="s">
        <v>5</v>
      </c>
      <c r="B36" s="39" t="s">
        <v>56</v>
      </c>
      <c r="C36" s="40"/>
      <c r="D36" s="40"/>
      <c r="E36" s="5" t="s">
        <v>6</v>
      </c>
      <c r="F36" s="6" t="s">
        <v>6</v>
      </c>
    </row>
    <row r="37" spans="1:6" ht="93" customHeight="1">
      <c r="A37" s="7" t="s">
        <v>7</v>
      </c>
      <c r="B37" s="46" t="s">
        <v>57</v>
      </c>
      <c r="C37" s="47"/>
      <c r="D37" s="47"/>
      <c r="E37" s="8"/>
      <c r="F37" s="9"/>
    </row>
    <row r="38" spans="1:6" ht="15">
      <c r="A38" s="27" t="s">
        <v>23</v>
      </c>
      <c r="B38" s="46">
        <v>1</v>
      </c>
      <c r="C38" s="47"/>
      <c r="D38" s="47"/>
      <c r="E38" s="10" t="s">
        <v>6</v>
      </c>
      <c r="F38" s="11" t="s">
        <v>6</v>
      </c>
    </row>
    <row r="39" spans="1:6" ht="15">
      <c r="A39" s="12" t="s">
        <v>8</v>
      </c>
      <c r="B39" s="13">
        <v>20000</v>
      </c>
      <c r="C39" s="13">
        <v>25000</v>
      </c>
      <c r="D39" s="13">
        <v>18800</v>
      </c>
      <c r="E39" s="14">
        <f>(B39+C39+D39)/3</f>
        <v>21266.666666666668</v>
      </c>
      <c r="F39" s="15">
        <f>E39</f>
        <v>21266.666666666668</v>
      </c>
    </row>
    <row r="40" spans="1:6" ht="15.75" thickBot="1">
      <c r="A40" s="12" t="s">
        <v>9</v>
      </c>
      <c r="B40" s="14">
        <f>B38*B39</f>
        <v>20000</v>
      </c>
      <c r="C40" s="14">
        <f>B38*C39</f>
        <v>25000</v>
      </c>
      <c r="D40" s="14">
        <f>D39*B38</f>
        <v>18800</v>
      </c>
      <c r="E40" s="14">
        <f>E39*B38</f>
        <v>21266.666666666668</v>
      </c>
      <c r="F40" s="15">
        <f>E40</f>
        <v>21266.666666666668</v>
      </c>
    </row>
    <row r="41" spans="1:6" ht="16.5" customHeight="1">
      <c r="A41" s="4" t="s">
        <v>5</v>
      </c>
      <c r="B41" s="39" t="s">
        <v>58</v>
      </c>
      <c r="C41" s="40"/>
      <c r="D41" s="40"/>
      <c r="E41" s="5" t="s">
        <v>6</v>
      </c>
      <c r="F41" s="6" t="s">
        <v>6</v>
      </c>
    </row>
    <row r="42" spans="1:6" ht="195.75" customHeight="1">
      <c r="A42" s="7" t="s">
        <v>7</v>
      </c>
      <c r="B42" s="46" t="s">
        <v>59</v>
      </c>
      <c r="C42" s="47"/>
      <c r="D42" s="47"/>
      <c r="E42" s="8"/>
      <c r="F42" s="9"/>
    </row>
    <row r="43" spans="1:6" ht="15">
      <c r="A43" s="27" t="s">
        <v>23</v>
      </c>
      <c r="B43" s="46">
        <v>1</v>
      </c>
      <c r="C43" s="47"/>
      <c r="D43" s="47"/>
      <c r="E43" s="10" t="s">
        <v>6</v>
      </c>
      <c r="F43" s="11" t="s">
        <v>6</v>
      </c>
    </row>
    <row r="44" spans="1:6" ht="15">
      <c r="A44" s="12" t="s">
        <v>8</v>
      </c>
      <c r="B44" s="13">
        <v>17000</v>
      </c>
      <c r="C44" s="13">
        <v>15000</v>
      </c>
      <c r="D44" s="13">
        <v>12900</v>
      </c>
      <c r="E44" s="14">
        <f>(B44+C44+D44)/3</f>
        <v>14966.666666666666</v>
      </c>
      <c r="F44" s="15">
        <f>E44</f>
        <v>14966.666666666666</v>
      </c>
    </row>
    <row r="45" spans="1:6" ht="15.75" thickBot="1">
      <c r="A45" s="12" t="s">
        <v>9</v>
      </c>
      <c r="B45" s="14">
        <f>B43*B44</f>
        <v>17000</v>
      </c>
      <c r="C45" s="14">
        <f>B43*C44</f>
        <v>15000</v>
      </c>
      <c r="D45" s="14">
        <f>D44*B43</f>
        <v>12900</v>
      </c>
      <c r="E45" s="14">
        <f>E44*B43</f>
        <v>14966.666666666666</v>
      </c>
      <c r="F45" s="15">
        <f>E45</f>
        <v>14966.666666666666</v>
      </c>
    </row>
    <row r="46" spans="1:6" ht="15.75" customHeight="1">
      <c r="A46" s="4" t="s">
        <v>5</v>
      </c>
      <c r="B46" s="39" t="s">
        <v>60</v>
      </c>
      <c r="C46" s="40"/>
      <c r="D46" s="40"/>
      <c r="E46" s="5" t="s">
        <v>6</v>
      </c>
      <c r="F46" s="6" t="s">
        <v>6</v>
      </c>
    </row>
    <row r="47" spans="1:6" ht="409.5" customHeight="1">
      <c r="A47" s="7" t="s">
        <v>7</v>
      </c>
      <c r="B47" s="46" t="s">
        <v>25</v>
      </c>
      <c r="C47" s="47"/>
      <c r="D47" s="47"/>
      <c r="E47" s="8"/>
      <c r="F47" s="9"/>
    </row>
    <row r="48" spans="1:6" ht="20.25" customHeight="1">
      <c r="A48" s="27" t="s">
        <v>23</v>
      </c>
      <c r="B48" s="46">
        <v>1</v>
      </c>
      <c r="C48" s="47"/>
      <c r="D48" s="47"/>
      <c r="E48" s="10" t="s">
        <v>6</v>
      </c>
      <c r="F48" s="11" t="s">
        <v>6</v>
      </c>
    </row>
    <row r="49" spans="1:6" ht="15">
      <c r="A49" s="12" t="s">
        <v>8</v>
      </c>
      <c r="B49" s="13">
        <v>315000</v>
      </c>
      <c r="C49" s="13">
        <v>330000</v>
      </c>
      <c r="D49" s="13">
        <v>310000</v>
      </c>
      <c r="E49" s="14">
        <f>(B49+C49+D49)/3</f>
        <v>318333.3333333333</v>
      </c>
      <c r="F49" s="15">
        <f>E49</f>
        <v>318333.3333333333</v>
      </c>
    </row>
    <row r="50" spans="1:6" ht="15.75" thickBot="1">
      <c r="A50" s="12" t="s">
        <v>9</v>
      </c>
      <c r="B50" s="14">
        <f>B48*B49</f>
        <v>315000</v>
      </c>
      <c r="C50" s="14">
        <f>B48*C49</f>
        <v>330000</v>
      </c>
      <c r="D50" s="14">
        <f>D49*B48</f>
        <v>310000</v>
      </c>
      <c r="E50" s="14">
        <f>E49*B48</f>
        <v>318333.3333333333</v>
      </c>
      <c r="F50" s="15">
        <f>E50</f>
        <v>318333.3333333333</v>
      </c>
    </row>
    <row r="51" spans="1:6" ht="20.25" customHeight="1">
      <c r="A51" s="4" t="s">
        <v>5</v>
      </c>
      <c r="B51" s="39" t="s">
        <v>61</v>
      </c>
      <c r="C51" s="40"/>
      <c r="D51" s="40"/>
      <c r="E51" s="5" t="s">
        <v>6</v>
      </c>
      <c r="F51" s="6" t="s">
        <v>6</v>
      </c>
    </row>
    <row r="52" spans="1:6" ht="38.25" customHeight="1">
      <c r="A52" s="7" t="s">
        <v>7</v>
      </c>
      <c r="B52" s="46" t="s">
        <v>26</v>
      </c>
      <c r="C52" s="47"/>
      <c r="D52" s="47"/>
      <c r="E52" s="8"/>
      <c r="F52" s="9"/>
    </row>
    <row r="53" spans="1:6" ht="15">
      <c r="A53" s="27" t="s">
        <v>23</v>
      </c>
      <c r="B53" s="46">
        <v>1</v>
      </c>
      <c r="C53" s="47"/>
      <c r="D53" s="47"/>
      <c r="E53" s="10" t="s">
        <v>6</v>
      </c>
      <c r="F53" s="11" t="s">
        <v>6</v>
      </c>
    </row>
    <row r="54" spans="1:6" ht="15">
      <c r="A54" s="12" t="s">
        <v>8</v>
      </c>
      <c r="B54" s="13">
        <v>9000</v>
      </c>
      <c r="C54" s="13">
        <v>9000</v>
      </c>
      <c r="D54" s="13">
        <v>9300</v>
      </c>
      <c r="E54" s="14">
        <f>(B54+C54+D54)/3</f>
        <v>9100</v>
      </c>
      <c r="F54" s="15">
        <f>E54</f>
        <v>9100</v>
      </c>
    </row>
    <row r="55" spans="1:6" ht="15.75" thickBot="1">
      <c r="A55" s="12" t="s">
        <v>9</v>
      </c>
      <c r="B55" s="14">
        <f>B53*B54</f>
        <v>9000</v>
      </c>
      <c r="C55" s="14">
        <f>B53*C54</f>
        <v>9000</v>
      </c>
      <c r="D55" s="14">
        <f>D54*B53</f>
        <v>9300</v>
      </c>
      <c r="E55" s="14">
        <f>E54*B53</f>
        <v>9100</v>
      </c>
      <c r="F55" s="15">
        <f>E55</f>
        <v>9100</v>
      </c>
    </row>
    <row r="56" spans="1:6" ht="21" customHeight="1">
      <c r="A56" s="4" t="s">
        <v>5</v>
      </c>
      <c r="B56" s="39" t="s">
        <v>62</v>
      </c>
      <c r="C56" s="40"/>
      <c r="D56" s="40"/>
      <c r="E56" s="5" t="s">
        <v>6</v>
      </c>
      <c r="F56" s="6" t="s">
        <v>6</v>
      </c>
    </row>
    <row r="57" spans="1:6" ht="128.25" customHeight="1">
      <c r="A57" s="7" t="s">
        <v>7</v>
      </c>
      <c r="B57" s="46" t="s">
        <v>63</v>
      </c>
      <c r="C57" s="47"/>
      <c r="D57" s="47"/>
      <c r="E57" s="8"/>
      <c r="F57" s="9"/>
    </row>
    <row r="58" spans="1:6" ht="15">
      <c r="A58" s="27" t="s">
        <v>23</v>
      </c>
      <c r="B58" s="46">
        <v>1</v>
      </c>
      <c r="C58" s="47"/>
      <c r="D58" s="47"/>
      <c r="E58" s="10" t="s">
        <v>6</v>
      </c>
      <c r="F58" s="11" t="s">
        <v>6</v>
      </c>
    </row>
    <row r="59" spans="1:6" ht="15">
      <c r="A59" s="12" t="s">
        <v>8</v>
      </c>
      <c r="B59" s="13">
        <v>9000</v>
      </c>
      <c r="C59" s="13">
        <v>9300</v>
      </c>
      <c r="D59" s="13">
        <v>8246</v>
      </c>
      <c r="E59" s="14">
        <f>(B59+C59+D59)/3</f>
        <v>8848.666666666666</v>
      </c>
      <c r="F59" s="15">
        <f>E59</f>
        <v>8848.666666666666</v>
      </c>
    </row>
    <row r="60" spans="1:6" ht="15">
      <c r="A60" s="12" t="s">
        <v>9</v>
      </c>
      <c r="B60" s="14">
        <f>B58*B59</f>
        <v>9000</v>
      </c>
      <c r="C60" s="14">
        <f>B58*C59</f>
        <v>9300</v>
      </c>
      <c r="D60" s="14">
        <f>D59*B58</f>
        <v>8246</v>
      </c>
      <c r="E60" s="14">
        <f>E59*B58</f>
        <v>8848.666666666666</v>
      </c>
      <c r="F60" s="15">
        <f>E60</f>
        <v>8848.666666666666</v>
      </c>
    </row>
    <row r="61" spans="1:6" ht="15">
      <c r="A61" s="16" t="s">
        <v>0</v>
      </c>
      <c r="B61" s="14">
        <f>B60+B55+B50+B45+B40+B35+B30+B25+B20+B15+B10</f>
        <v>518500</v>
      </c>
      <c r="C61" s="14">
        <f>C60+C55+C50+C45+C40+C35+C30+C25+C20+C15+C10</f>
        <v>532100</v>
      </c>
      <c r="D61" s="14">
        <f>D60+D55+D50+D45+D40+D35+D30+D25+D20+D15+D10</f>
        <v>504246</v>
      </c>
      <c r="E61" s="14">
        <f>E60+E55+E50+E45+E40+E35+E30+E25+E20+E15+E10</f>
        <v>518282.00000000006</v>
      </c>
      <c r="F61" s="14">
        <f>F60+F55+F50+F45+F40+F35+F30+F25+F20+F15+F10</f>
        <v>518282.00000000006</v>
      </c>
    </row>
    <row r="62" spans="1:6" ht="15">
      <c r="A62" s="17"/>
      <c r="B62" s="18"/>
      <c r="C62" s="18"/>
      <c r="D62" s="18"/>
      <c r="E62" s="18"/>
      <c r="F62" s="18"/>
    </row>
    <row r="63" ht="17.25" customHeight="1">
      <c r="A63" t="s">
        <v>41</v>
      </c>
    </row>
    <row r="64" ht="12.75" customHeight="1"/>
    <row r="65" spans="1:6" ht="15">
      <c r="A65" s="48" t="s">
        <v>10</v>
      </c>
      <c r="B65" s="48"/>
      <c r="C65" s="48"/>
      <c r="D65" s="48"/>
      <c r="E65" s="48"/>
      <c r="F65" s="48"/>
    </row>
    <row r="66" spans="1:6" ht="18" customHeight="1">
      <c r="A66" s="48"/>
      <c r="B66" s="48"/>
      <c r="C66" s="48"/>
      <c r="D66" s="48"/>
      <c r="E66" s="48"/>
      <c r="F66" s="48"/>
    </row>
    <row r="67" spans="1:6" ht="12" customHeight="1" thickBot="1">
      <c r="A67" s="19"/>
      <c r="B67" s="19"/>
      <c r="C67" s="19"/>
      <c r="D67" s="19"/>
      <c r="E67" s="19"/>
      <c r="F67" s="19"/>
    </row>
    <row r="68" spans="1:6" ht="48" customHeight="1" thickBot="1">
      <c r="A68" s="20" t="s">
        <v>11</v>
      </c>
      <c r="B68" s="21" t="s">
        <v>12</v>
      </c>
      <c r="C68" s="25" t="s">
        <v>20</v>
      </c>
      <c r="D68" s="43" t="s">
        <v>13</v>
      </c>
      <c r="E68" s="44"/>
      <c r="F68" s="20" t="s">
        <v>14</v>
      </c>
    </row>
    <row r="69" spans="1:6" s="23" customFormat="1" ht="30" customHeight="1">
      <c r="A69" s="35">
        <v>1</v>
      </c>
      <c r="B69" s="29" t="s">
        <v>30</v>
      </c>
      <c r="C69" s="29" t="s">
        <v>31</v>
      </c>
      <c r="D69" s="31" t="s">
        <v>32</v>
      </c>
      <c r="E69" s="32"/>
      <c r="F69" s="35" t="s">
        <v>33</v>
      </c>
    </row>
    <row r="70" spans="1:6" ht="18" customHeight="1" thickBot="1">
      <c r="A70" s="36"/>
      <c r="B70" s="30"/>
      <c r="C70" s="30"/>
      <c r="D70" s="33"/>
      <c r="E70" s="34"/>
      <c r="F70" s="36"/>
    </row>
    <row r="71" spans="1:6" ht="15" customHeight="1">
      <c r="A71" s="35">
        <v>2</v>
      </c>
      <c r="B71" s="29" t="s">
        <v>27</v>
      </c>
      <c r="C71" s="29" t="s">
        <v>38</v>
      </c>
      <c r="D71" s="31" t="s">
        <v>28</v>
      </c>
      <c r="E71" s="32"/>
      <c r="F71" s="35" t="s">
        <v>29</v>
      </c>
    </row>
    <row r="72" spans="1:6" ht="15.75" thickBot="1">
      <c r="A72" s="36"/>
      <c r="B72" s="30"/>
      <c r="C72" s="30"/>
      <c r="D72" s="33"/>
      <c r="E72" s="34"/>
      <c r="F72" s="36"/>
    </row>
    <row r="73" spans="1:6" ht="15" customHeight="1">
      <c r="A73" s="35">
        <v>3</v>
      </c>
      <c r="B73" s="41" t="s">
        <v>34</v>
      </c>
      <c r="C73" s="29" t="s">
        <v>35</v>
      </c>
      <c r="D73" s="31" t="s">
        <v>36</v>
      </c>
      <c r="E73" s="32"/>
      <c r="F73" s="35" t="s">
        <v>37</v>
      </c>
    </row>
    <row r="74" spans="1:6" ht="19.5" customHeight="1" thickBot="1">
      <c r="A74" s="36"/>
      <c r="B74" s="42"/>
      <c r="C74" s="30"/>
      <c r="D74" s="33"/>
      <c r="E74" s="34"/>
      <c r="F74" s="36"/>
    </row>
    <row r="75" spans="1:6" ht="15">
      <c r="A75" s="38" t="s">
        <v>19</v>
      </c>
      <c r="B75" s="38"/>
      <c r="C75" s="38"/>
      <c r="D75" s="38"/>
      <c r="E75" s="38"/>
      <c r="F75" s="38"/>
    </row>
    <row r="76" spans="1:6" ht="42" customHeight="1">
      <c r="A76" s="38"/>
      <c r="B76" s="38"/>
      <c r="C76" s="38"/>
      <c r="D76" s="38"/>
      <c r="E76" s="38"/>
      <c r="F76" s="38"/>
    </row>
    <row r="77" spans="1:4" ht="15">
      <c r="A77" s="22"/>
      <c r="B77" s="22"/>
      <c r="C77" s="22"/>
      <c r="D77" s="22"/>
    </row>
    <row r="78" ht="18.75" customHeight="1">
      <c r="A78" s="23" t="s">
        <v>39</v>
      </c>
    </row>
    <row r="79" ht="20.25" customHeight="1">
      <c r="A79" t="s">
        <v>42</v>
      </c>
    </row>
    <row r="81" ht="15">
      <c r="A81" t="s">
        <v>21</v>
      </c>
    </row>
    <row r="83" ht="15">
      <c r="A83" t="s">
        <v>43</v>
      </c>
    </row>
    <row r="85" spans="1:9" ht="17.25" customHeight="1">
      <c r="A85" s="24" t="s">
        <v>15</v>
      </c>
      <c r="B85" s="24"/>
      <c r="C85" s="24"/>
      <c r="D85" s="24"/>
      <c r="E85" s="24"/>
      <c r="F85" s="24"/>
      <c r="G85" s="24"/>
      <c r="H85" s="24"/>
      <c r="I85" s="24"/>
    </row>
    <row r="86" spans="1:9" ht="15.75" customHeight="1">
      <c r="A86" s="45" t="s">
        <v>40</v>
      </c>
      <c r="B86" s="45"/>
      <c r="C86" s="45"/>
      <c r="D86" s="45"/>
      <c r="E86" s="24"/>
      <c r="F86" s="24"/>
      <c r="G86" s="24"/>
      <c r="H86" s="24"/>
      <c r="I86" s="24"/>
    </row>
    <row r="87" spans="1:9" ht="15">
      <c r="A87" s="24" t="s">
        <v>16</v>
      </c>
      <c r="B87" s="24"/>
      <c r="C87" s="24"/>
      <c r="D87" s="24"/>
      <c r="E87" s="24"/>
      <c r="F87" s="24"/>
      <c r="G87" s="24"/>
      <c r="H87" s="24"/>
      <c r="I87" s="24"/>
    </row>
    <row r="88" spans="1:9" ht="15">
      <c r="A88" s="24" t="s">
        <v>17</v>
      </c>
      <c r="B88" s="24"/>
      <c r="C88" s="24"/>
      <c r="D88" s="24"/>
      <c r="E88" s="24"/>
      <c r="F88" s="24"/>
      <c r="G88" s="24"/>
      <c r="H88" s="24"/>
      <c r="I88" s="24"/>
    </row>
    <row r="89" spans="1:4" ht="15">
      <c r="A89" s="22"/>
      <c r="B89" s="22"/>
      <c r="C89" s="22"/>
      <c r="D89" s="22"/>
    </row>
  </sheetData>
  <sheetProtection/>
  <mergeCells count="59">
    <mergeCell ref="B57:D57"/>
    <mergeCell ref="B58:D58"/>
    <mergeCell ref="B52:D52"/>
    <mergeCell ref="B53:D53"/>
    <mergeCell ref="B56:D56"/>
    <mergeCell ref="B42:D42"/>
    <mergeCell ref="B43:D43"/>
    <mergeCell ref="B46:D46"/>
    <mergeCell ref="B47:D47"/>
    <mergeCell ref="B48:D48"/>
    <mergeCell ref="B51:D51"/>
    <mergeCell ref="B32:D32"/>
    <mergeCell ref="B33:D33"/>
    <mergeCell ref="B36:D36"/>
    <mergeCell ref="B37:D37"/>
    <mergeCell ref="B38:D38"/>
    <mergeCell ref="B41:D41"/>
    <mergeCell ref="B22:D22"/>
    <mergeCell ref="B23:D23"/>
    <mergeCell ref="B26:D26"/>
    <mergeCell ref="B27:D27"/>
    <mergeCell ref="B28:D28"/>
    <mergeCell ref="B31:D31"/>
    <mergeCell ref="B17:D17"/>
    <mergeCell ref="B18:D18"/>
    <mergeCell ref="B21:D21"/>
    <mergeCell ref="C3:F3"/>
    <mergeCell ref="B4:D4"/>
    <mergeCell ref="B13:D13"/>
    <mergeCell ref="B11:D11"/>
    <mergeCell ref="D68:E68"/>
    <mergeCell ref="A69:A70"/>
    <mergeCell ref="A75:F76"/>
    <mergeCell ref="A86:D86"/>
    <mergeCell ref="B7:D7"/>
    <mergeCell ref="B8:D8"/>
    <mergeCell ref="B12:D12"/>
    <mergeCell ref="F71:F72"/>
    <mergeCell ref="A65:F66"/>
    <mergeCell ref="B16:D16"/>
    <mergeCell ref="A73:A74"/>
    <mergeCell ref="B73:B74"/>
    <mergeCell ref="C73:C74"/>
    <mergeCell ref="D73:E74"/>
    <mergeCell ref="F73:F74"/>
    <mergeCell ref="A71:A72"/>
    <mergeCell ref="B71:B72"/>
    <mergeCell ref="C71:C72"/>
    <mergeCell ref="D71:E72"/>
    <mergeCell ref="B69:B70"/>
    <mergeCell ref="C69:C70"/>
    <mergeCell ref="D69:E70"/>
    <mergeCell ref="F69:F70"/>
    <mergeCell ref="A1:F1"/>
    <mergeCell ref="A2:F2"/>
    <mergeCell ref="A4:A5"/>
    <mergeCell ref="E4:E5"/>
    <mergeCell ref="F4:F5"/>
    <mergeCell ref="B6:D6"/>
  </mergeCells>
  <printOptions/>
  <pageMargins left="0.4" right="0.26" top="0.33" bottom="0.3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2009-11-25T11:48:11Z</cp:lastPrinted>
  <dcterms:created xsi:type="dcterms:W3CDTF">2006-09-28T05:33:49Z</dcterms:created>
  <dcterms:modified xsi:type="dcterms:W3CDTF">2012-05-16T10:51:54Z</dcterms:modified>
  <cp:category/>
  <cp:version/>
  <cp:contentType/>
  <cp:contentStatus/>
</cp:coreProperties>
</file>